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Online Invoice" sheetId="1" r:id="rId1"/>
  </sheets>
  <externalReferences>
    <externalReference r:id="rId4"/>
  </externalReferences>
  <definedNames>
    <definedName name="BalanceDue">'[1]Calculations'!$D$25</definedName>
    <definedName name="CompCity">'[1]Readme'!$F$7</definedName>
    <definedName name="CompMail">'[1]Readme'!$F$9</definedName>
    <definedName name="CompName">'[1]Readme'!$F$5</definedName>
    <definedName name="CompPhone">'[1]Readme'!$F$8</definedName>
    <definedName name="CompStr">'[1]Readme'!$F$6</definedName>
    <definedName name="First">'[1]Calculations'!$J$5</definedName>
    <definedName name="Second">'[1]Calculations'!$J$6</definedName>
    <definedName name="Totals">'[1]Calculations'!$E$11:$T$20</definedName>
    <definedName name="Written">'[1]Calculations'!$E$28</definedName>
    <definedName name="WrittenForm">'[1]Calculations'!$E$55</definedName>
  </definedNames>
  <calcPr fullCalcOnLoad="1"/>
</workbook>
</file>

<file path=xl/sharedStrings.xml><?xml version="1.0" encoding="utf-8"?>
<sst xmlns="http://schemas.openxmlformats.org/spreadsheetml/2006/main" count="35" uniqueCount="26">
  <si>
    <t>INVOICE</t>
  </si>
  <si>
    <t>Invoice #</t>
  </si>
  <si>
    <t>Date</t>
  </si>
  <si>
    <t>Bill To:</t>
  </si>
  <si>
    <t>Ship To:</t>
  </si>
  <si>
    <t>Company Name:</t>
  </si>
  <si>
    <t>Street Address:</t>
  </si>
  <si>
    <t>City, ST, Zip:</t>
  </si>
  <si>
    <t>Phone Number:</t>
  </si>
  <si>
    <t>Email:</t>
  </si>
  <si>
    <t>Quantity</t>
  </si>
  <si>
    <t>Description</t>
  </si>
  <si>
    <t>Unit Price</t>
  </si>
  <si>
    <t>Total</t>
  </si>
  <si>
    <t>{Delivery scheduled begins upon Deposit of Funds}</t>
  </si>
  <si>
    <t>Thank you for your business!</t>
  </si>
  <si>
    <t>SKU</t>
  </si>
  <si>
    <t>R. OBREGON CORP</t>
  </si>
  <si>
    <t>3020 Oak St.</t>
  </si>
  <si>
    <t>Hollywood Fl .33021</t>
  </si>
  <si>
    <t>(954) 479-4922</t>
  </si>
  <si>
    <t>informacion@piteadofino.com</t>
  </si>
  <si>
    <t>Please fill with your information the empty spaces behind</t>
  </si>
  <si>
    <t>*</t>
  </si>
  <si>
    <t>www.piteadofino.com</t>
  </si>
  <si>
    <t>* Please leave in Blank all those spaces at the left side of this mark to be fill up for our team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</si>
</sst>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6"/>
      <color indexed="49"/>
      <name val="Times New Roman"/>
      <family val="1"/>
    </font>
    <font>
      <sz val="16"/>
      <color indexed="23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medium">
        <color indexed="30"/>
      </left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/>
      <right style="medium">
        <color indexed="30"/>
      </right>
      <top style="medium">
        <color indexed="30"/>
      </top>
      <bottom/>
    </border>
    <border>
      <left style="medium">
        <color indexed="30"/>
      </left>
      <right/>
      <top/>
      <bottom/>
    </border>
    <border>
      <left/>
      <right style="medium">
        <color indexed="30"/>
      </right>
      <top/>
      <bottom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indexed="62"/>
      </right>
      <top/>
      <bottom style="thin"/>
    </border>
    <border>
      <left style="medium">
        <color indexed="62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2"/>
      </left>
      <right style="thin"/>
      <top style="thin"/>
      <bottom style="medium">
        <color indexed="62"/>
      </bottom>
    </border>
    <border>
      <left style="thin"/>
      <right style="thin"/>
      <top style="thin"/>
      <bottom style="medium">
        <color indexed="62"/>
      </bottom>
    </border>
    <border>
      <left style="thin"/>
      <right style="medium">
        <color indexed="62"/>
      </right>
      <top/>
      <bottom style="medium">
        <color indexed="62"/>
      </bottom>
    </border>
    <border>
      <left style="medium">
        <color indexed="30"/>
      </left>
      <right/>
      <top/>
      <bottom style="medium">
        <color indexed="30"/>
      </bottom>
    </border>
    <border>
      <left/>
      <right/>
      <top/>
      <bottom style="medium">
        <color indexed="30"/>
      </bottom>
    </border>
    <border>
      <left/>
      <right style="medium">
        <color indexed="30"/>
      </right>
      <top/>
      <bottom style="medium">
        <color indexed="30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30"/>
      </left>
      <right/>
      <top/>
      <bottom>
        <color indexed="63"/>
      </bottom>
    </border>
    <border>
      <left style="medium">
        <color indexed="62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>
        <color indexed="62"/>
      </bottom>
    </border>
    <border>
      <left/>
      <right/>
      <top style="thin"/>
      <bottom style="medium">
        <color indexed="62"/>
      </bottom>
    </border>
    <border>
      <left/>
      <right style="thin"/>
      <top style="thin"/>
      <bottom style="medium">
        <color indexed="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5" fillId="2" borderId="6" xfId="0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0" fontId="4" fillId="3" borderId="7" xfId="0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right" indent="1"/>
    </xf>
    <xf numFmtId="4" fontId="0" fillId="2" borderId="10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5" xfId="0" applyNumberFormat="1" applyFill="1" applyBorder="1" applyAlignment="1">
      <alignment horizontal="right" indent="1"/>
    </xf>
    <xf numFmtId="3" fontId="0" fillId="2" borderId="16" xfId="0" applyNumberFormat="1" applyFill="1" applyBorder="1" applyAlignment="1">
      <alignment horizontal="center"/>
    </xf>
    <xf numFmtId="4" fontId="0" fillId="2" borderId="17" xfId="0" applyNumberFormat="1" applyFill="1" applyBorder="1" applyAlignment="1">
      <alignment horizontal="right" indent="1"/>
    </xf>
    <xf numFmtId="4" fontId="0" fillId="2" borderId="18" xfId="0" applyNumberFormat="1" applyFill="1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15" applyBorder="1" applyAlignment="1">
      <alignment horizontal="left" vertical="center"/>
    </xf>
    <xf numFmtId="0" fontId="9" fillId="0" borderId="20" xfId="15" applyBorder="1" applyAlignment="1">
      <alignment/>
    </xf>
    <xf numFmtId="0" fontId="4" fillId="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3" fontId="0" fillId="2" borderId="24" xfId="0" applyNumberForma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9" fillId="0" borderId="0" xfId="15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bregon%20Corporacion\Formas%20Financieras\Flexible%20Invoice%20(Online%20Form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Readme"/>
      <sheetName val="Calculations"/>
      <sheetName val="PSW_Sheet"/>
    </sheetNames>
    <sheetDataSet>
      <sheetData sheetId="1">
        <row r="5">
          <cell r="F5" t="str">
            <v>ABC, Inc.</v>
          </cell>
        </row>
        <row r="6">
          <cell r="F6" t="str">
            <v>123 Main Street</v>
          </cell>
        </row>
        <row r="7">
          <cell r="F7" t="str">
            <v>New York, NY, 10001</v>
          </cell>
        </row>
        <row r="8">
          <cell r="F8" t="str">
            <v>(800) 123-4567</v>
          </cell>
        </row>
        <row r="9">
          <cell r="F9" t="str">
            <v>email address</v>
          </cell>
        </row>
        <row r="14">
          <cell r="J14" t="str">
            <v>Yes</v>
          </cell>
        </row>
      </sheetData>
      <sheetData sheetId="2">
        <row r="5">
          <cell r="J5">
            <v>1110</v>
          </cell>
        </row>
        <row r="6">
          <cell r="J6">
            <v>1111</v>
          </cell>
        </row>
        <row r="11">
          <cell r="E11">
            <v>1110</v>
          </cell>
          <cell r="F11">
            <v>1111</v>
          </cell>
          <cell r="G11">
            <v>110</v>
          </cell>
          <cell r="H11">
            <v>111</v>
          </cell>
          <cell r="I11">
            <v>1010</v>
          </cell>
          <cell r="J11">
            <v>1011</v>
          </cell>
          <cell r="K11">
            <v>1100</v>
          </cell>
          <cell r="L11">
            <v>1101</v>
          </cell>
          <cell r="M11">
            <v>10</v>
          </cell>
          <cell r="N11">
            <v>11</v>
          </cell>
          <cell r="O11">
            <v>1000</v>
          </cell>
          <cell r="P11">
            <v>1001</v>
          </cell>
          <cell r="Q11">
            <v>100</v>
          </cell>
          <cell r="R11">
            <v>101</v>
          </cell>
          <cell r="S11">
            <v>0</v>
          </cell>
          <cell r="T11">
            <v>1</v>
          </cell>
        </row>
        <row r="12">
          <cell r="D12">
            <v>1</v>
          </cell>
          <cell r="E12" t="str">
            <v>Subtotal:</v>
          </cell>
          <cell r="F12">
            <v>0</v>
          </cell>
          <cell r="G12" t="str">
            <v>Subtotal:</v>
          </cell>
          <cell r="H12">
            <v>0</v>
          </cell>
          <cell r="I12" t="str">
            <v>Subtotal:</v>
          </cell>
          <cell r="J12">
            <v>0</v>
          </cell>
          <cell r="K12" t="str">
            <v>Subtotal:</v>
          </cell>
          <cell r="L12">
            <v>0</v>
          </cell>
          <cell r="M12" t="str">
            <v>Subtotal:</v>
          </cell>
          <cell r="N12">
            <v>0</v>
          </cell>
          <cell r="O12" t="str">
            <v>Subtotal:</v>
          </cell>
          <cell r="P12">
            <v>0</v>
          </cell>
          <cell r="Q12" t="str">
            <v>Subtotal:</v>
          </cell>
          <cell r="R12">
            <v>0</v>
          </cell>
          <cell r="S12" t="str">
            <v>Total Due:</v>
          </cell>
          <cell r="T12">
            <v>0</v>
          </cell>
        </row>
        <row r="13">
          <cell r="D13">
            <v>2</v>
          </cell>
          <cell r="E13" t="str">
            <v>Discount Rate (%):</v>
          </cell>
          <cell r="F13">
            <v>0</v>
          </cell>
          <cell r="G13" t="str">
            <v>Discount Rate (%):</v>
          </cell>
          <cell r="H13">
            <v>0</v>
          </cell>
          <cell r="I13" t="str">
            <v>Discount Rate (%):</v>
          </cell>
          <cell r="J13">
            <v>0</v>
          </cell>
          <cell r="K13" t="str">
            <v>Sales Tax:</v>
          </cell>
          <cell r="L13">
            <v>0</v>
          </cell>
          <cell r="M13" t="str">
            <v>Discount Rate (%):</v>
          </cell>
          <cell r="N13">
            <v>0</v>
          </cell>
          <cell r="O13" t="str">
            <v>Shipping&amp;Handling:</v>
          </cell>
          <cell r="P13">
            <v>0</v>
          </cell>
          <cell r="Q13" t="str">
            <v>Sales Tax:</v>
          </cell>
          <cell r="R13">
            <v>0</v>
          </cell>
        </row>
        <row r="14">
          <cell r="D14">
            <v>3</v>
          </cell>
          <cell r="E14" t="str">
            <v>Discount Total:</v>
          </cell>
          <cell r="F14">
            <v>0</v>
          </cell>
          <cell r="G14" t="str">
            <v>Discount Total:</v>
          </cell>
          <cell r="H14">
            <v>0</v>
          </cell>
          <cell r="I14" t="str">
            <v>Discount Total:</v>
          </cell>
          <cell r="J14">
            <v>0</v>
          </cell>
          <cell r="K14" t="str">
            <v>Subtotal:</v>
          </cell>
          <cell r="L14">
            <v>0</v>
          </cell>
          <cell r="M14" t="str">
            <v>Discount Total:</v>
          </cell>
          <cell r="N14">
            <v>0</v>
          </cell>
          <cell r="O14" t="str">
            <v>Total Due:</v>
          </cell>
          <cell r="P14">
            <v>0</v>
          </cell>
          <cell r="Q14" t="str">
            <v>Total Due:</v>
          </cell>
          <cell r="R14">
            <v>0</v>
          </cell>
        </row>
        <row r="15">
          <cell r="D15">
            <v>4</v>
          </cell>
          <cell r="E15" t="str">
            <v>Subtotal:</v>
          </cell>
          <cell r="F15">
            <v>0</v>
          </cell>
          <cell r="G15" t="str">
            <v>Subtotal:</v>
          </cell>
          <cell r="H15">
            <v>0</v>
          </cell>
          <cell r="I15" t="str">
            <v>Subtotal:</v>
          </cell>
          <cell r="J15">
            <v>0</v>
          </cell>
          <cell r="K15" t="str">
            <v>Shipping&amp;Handling:</v>
          </cell>
          <cell r="L15">
            <v>0</v>
          </cell>
          <cell r="M15" t="str">
            <v>Total Due:</v>
          </cell>
          <cell r="N15">
            <v>0</v>
          </cell>
        </row>
        <row r="16">
          <cell r="D16">
            <v>5</v>
          </cell>
          <cell r="E16" t="str">
            <v>Sales Tax:</v>
          </cell>
          <cell r="F16">
            <v>0</v>
          </cell>
          <cell r="G16" t="str">
            <v>Sales Tax:</v>
          </cell>
          <cell r="H16">
            <v>0</v>
          </cell>
          <cell r="I16" t="str">
            <v>Shipping&amp;Handling:</v>
          </cell>
          <cell r="J16">
            <v>0</v>
          </cell>
          <cell r="K16" t="str">
            <v>Total Due:</v>
          </cell>
          <cell r="L16">
            <v>0</v>
          </cell>
        </row>
        <row r="17">
          <cell r="D17">
            <v>6</v>
          </cell>
          <cell r="E17" t="str">
            <v>Subtotal:</v>
          </cell>
          <cell r="F17">
            <v>0</v>
          </cell>
          <cell r="G17" t="str">
            <v>Total Due:</v>
          </cell>
          <cell r="H17">
            <v>0</v>
          </cell>
          <cell r="I17" t="str">
            <v>Total Due:</v>
          </cell>
          <cell r="J17">
            <v>0</v>
          </cell>
        </row>
        <row r="18">
          <cell r="D18">
            <v>7</v>
          </cell>
          <cell r="E18" t="str">
            <v>Shipping&amp;Handling:</v>
          </cell>
          <cell r="F18">
            <v>0</v>
          </cell>
        </row>
        <row r="19">
          <cell r="D19">
            <v>8</v>
          </cell>
          <cell r="E19" t="str">
            <v>Total Due:</v>
          </cell>
          <cell r="F19">
            <v>0</v>
          </cell>
        </row>
        <row r="20"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</row>
        <row r="25">
          <cell r="D25">
            <v>15</v>
          </cell>
        </row>
        <row r="28">
          <cell r="E28" t="b">
            <v>1</v>
          </cell>
        </row>
        <row r="55">
          <cell r="E55" t="str">
            <v>Total Due Only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piteadofino.com" TargetMode="External" /><Relationship Id="rId2" Type="http://schemas.openxmlformats.org/officeDocument/2006/relationships/hyperlink" Target="http://www.piteadofino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K16" sqref="K16"/>
    </sheetView>
  </sheetViews>
  <sheetFormatPr defaultColWidth="11.421875" defaultRowHeight="12.75"/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C2" s="3"/>
      <c r="D2" s="3"/>
      <c r="E2" s="3"/>
      <c r="F2" s="3"/>
      <c r="G2" s="3"/>
      <c r="H2" s="3"/>
      <c r="I2" s="4"/>
      <c r="J2" s="1"/>
    </row>
    <row r="3" spans="1:10" ht="20.25">
      <c r="A3" s="1"/>
      <c r="B3" s="5"/>
      <c r="C3" s="6"/>
      <c r="D3" s="6"/>
      <c r="E3" s="6"/>
      <c r="F3" s="6"/>
      <c r="G3" s="57" t="s">
        <v>0</v>
      </c>
      <c r="H3" s="57"/>
      <c r="I3" s="7"/>
      <c r="J3" s="1"/>
    </row>
    <row r="4" spans="1:10" ht="20.25">
      <c r="A4" s="1"/>
      <c r="B4" s="5"/>
      <c r="C4" s="58" t="s">
        <v>17</v>
      </c>
      <c r="D4" s="58"/>
      <c r="E4" s="58"/>
      <c r="F4" s="6"/>
      <c r="G4" s="57"/>
      <c r="H4" s="57"/>
      <c r="I4" s="7"/>
      <c r="J4" s="1"/>
    </row>
    <row r="5" spans="1:10" ht="12.75">
      <c r="A5" s="1"/>
      <c r="B5" s="5"/>
      <c r="C5" s="54" t="s">
        <v>18</v>
      </c>
      <c r="D5" s="54"/>
      <c r="E5" s="54"/>
      <c r="F5" s="6"/>
      <c r="G5" s="6"/>
      <c r="H5" s="6"/>
      <c r="I5" s="9"/>
      <c r="J5" s="1"/>
    </row>
    <row r="6" spans="1:10" ht="12.75">
      <c r="A6" s="1"/>
      <c r="B6" s="5"/>
      <c r="C6" s="54" t="s">
        <v>19</v>
      </c>
      <c r="D6" s="54"/>
      <c r="E6" s="54"/>
      <c r="F6" s="6"/>
      <c r="G6" s="6" t="s">
        <v>1</v>
      </c>
      <c r="H6" s="10"/>
      <c r="I6" s="11" t="s">
        <v>23</v>
      </c>
      <c r="J6" s="1"/>
    </row>
    <row r="7" spans="1:10" ht="12.75">
      <c r="A7" s="1"/>
      <c r="B7" s="5"/>
      <c r="C7" s="54" t="s">
        <v>20</v>
      </c>
      <c r="D7" s="54"/>
      <c r="E7" s="54"/>
      <c r="F7" s="6"/>
      <c r="G7" s="6" t="s">
        <v>2</v>
      </c>
      <c r="H7" s="12" t="str">
        <f ca="1">TEXT(TODAY(),"m/d/yyyy")</f>
        <v>1/23/2012</v>
      </c>
      <c r="I7" s="13"/>
      <c r="J7" s="1"/>
    </row>
    <row r="8" spans="1:10" ht="12.75">
      <c r="A8" s="1"/>
      <c r="B8" s="5"/>
      <c r="C8" s="55" t="s">
        <v>21</v>
      </c>
      <c r="D8" s="54"/>
      <c r="E8" s="54"/>
      <c r="F8" s="6"/>
      <c r="G8" s="6"/>
      <c r="H8" s="6"/>
      <c r="I8" s="9"/>
      <c r="J8" s="1"/>
    </row>
    <row r="9" spans="1:10" ht="12.75">
      <c r="A9" s="1"/>
      <c r="B9" s="5"/>
      <c r="C9" s="33"/>
      <c r="D9" s="8"/>
      <c r="E9" s="8"/>
      <c r="F9" s="6"/>
      <c r="G9" s="6"/>
      <c r="H9" s="6"/>
      <c r="I9" s="9"/>
      <c r="J9" s="1"/>
    </row>
    <row r="10" spans="1:10" ht="12.75">
      <c r="A10" s="1"/>
      <c r="B10" s="5"/>
      <c r="C10" s="6"/>
      <c r="D10" s="6" t="s">
        <v>22</v>
      </c>
      <c r="E10" s="6"/>
      <c r="F10" s="6"/>
      <c r="G10" s="6"/>
      <c r="H10" s="6"/>
      <c r="I10" s="9"/>
      <c r="J10" s="1"/>
    </row>
    <row r="11" spans="1:10" ht="15">
      <c r="A11" s="1"/>
      <c r="B11" s="5"/>
      <c r="C11" s="56" t="s">
        <v>3</v>
      </c>
      <c r="D11" s="56"/>
      <c r="E11" s="56"/>
      <c r="F11" s="56" t="s">
        <v>4</v>
      </c>
      <c r="G11" s="56"/>
      <c r="H11" s="56"/>
      <c r="I11" s="9"/>
      <c r="J11" s="1"/>
    </row>
    <row r="12" spans="1:10" ht="12.75">
      <c r="A12" s="1"/>
      <c r="B12" s="5"/>
      <c r="C12" s="14" t="s">
        <v>5</v>
      </c>
      <c r="D12" s="41"/>
      <c r="E12" s="41"/>
      <c r="F12" s="14" t="s">
        <v>5</v>
      </c>
      <c r="G12" s="41"/>
      <c r="H12" s="41"/>
      <c r="I12" s="9"/>
      <c r="J12" s="1"/>
    </row>
    <row r="13" spans="1:10" ht="12.75">
      <c r="A13" s="1"/>
      <c r="B13" s="5"/>
      <c r="C13" s="14" t="s">
        <v>6</v>
      </c>
      <c r="D13" s="41"/>
      <c r="E13" s="41"/>
      <c r="F13" s="14" t="s">
        <v>6</v>
      </c>
      <c r="G13" s="41"/>
      <c r="H13" s="41"/>
      <c r="I13" s="9"/>
      <c r="J13" s="1"/>
    </row>
    <row r="14" spans="1:10" ht="12.75">
      <c r="A14" s="1"/>
      <c r="B14" s="5"/>
      <c r="C14" s="14" t="s">
        <v>7</v>
      </c>
      <c r="D14" s="41"/>
      <c r="E14" s="41"/>
      <c r="F14" s="14" t="s">
        <v>7</v>
      </c>
      <c r="G14" s="41"/>
      <c r="H14" s="41"/>
      <c r="I14" s="9"/>
      <c r="J14" s="1"/>
    </row>
    <row r="15" spans="1:10" ht="12.75">
      <c r="A15" s="1"/>
      <c r="B15" s="5"/>
      <c r="C15" s="14" t="s">
        <v>8</v>
      </c>
      <c r="D15" s="41"/>
      <c r="E15" s="41"/>
      <c r="F15" s="14" t="s">
        <v>8</v>
      </c>
      <c r="G15" s="41"/>
      <c r="H15" s="41"/>
      <c r="I15" s="9"/>
      <c r="J15" s="1"/>
    </row>
    <row r="16" spans="1:10" ht="12.75">
      <c r="A16" s="1"/>
      <c r="B16" s="5"/>
      <c r="C16" s="14" t="s">
        <v>9</v>
      </c>
      <c r="D16" s="41"/>
      <c r="E16" s="41"/>
      <c r="F16" s="14" t="s">
        <v>9</v>
      </c>
      <c r="G16" s="41"/>
      <c r="H16" s="41"/>
      <c r="I16" s="9"/>
      <c r="J16" s="1"/>
    </row>
    <row r="17" spans="1:10" ht="12.75">
      <c r="A17" s="1"/>
      <c r="B17" s="5"/>
      <c r="C17" s="8"/>
      <c r="D17" s="8"/>
      <c r="E17" s="8"/>
      <c r="F17" s="8"/>
      <c r="G17" s="8"/>
      <c r="H17" s="8"/>
      <c r="I17" s="9"/>
      <c r="J17" s="1"/>
    </row>
    <row r="18" spans="1:10" ht="13.5" thickBot="1">
      <c r="A18" s="1"/>
      <c r="B18" s="36"/>
      <c r="C18" s="6"/>
      <c r="D18" s="6"/>
      <c r="E18" s="6"/>
      <c r="F18" s="52" t="str">
        <f>IF('[1]Readme'!J14="Yes","Shipping&amp;Handling Cost:","")</f>
        <v>Shipping&amp;Handling Cost:</v>
      </c>
      <c r="G18" s="52"/>
      <c r="H18" s="15" t="s">
        <v>23</v>
      </c>
      <c r="I18" s="9"/>
      <c r="J18" s="1"/>
    </row>
    <row r="19" spans="1:10" ht="15.75" thickBot="1">
      <c r="A19" s="1"/>
      <c r="B19" s="38" t="s">
        <v>16</v>
      </c>
      <c r="C19" s="35" t="s">
        <v>10</v>
      </c>
      <c r="D19" s="53" t="s">
        <v>11</v>
      </c>
      <c r="E19" s="53"/>
      <c r="F19" s="53"/>
      <c r="G19" s="16" t="s">
        <v>12</v>
      </c>
      <c r="H19" s="16" t="s">
        <v>13</v>
      </c>
      <c r="I19" s="9"/>
      <c r="J19" s="1"/>
    </row>
    <row r="20" spans="1:10" ht="12.75">
      <c r="A20" s="1"/>
      <c r="B20" s="37"/>
      <c r="C20" s="17"/>
      <c r="D20" s="49"/>
      <c r="E20" s="50"/>
      <c r="F20" s="51"/>
      <c r="G20" s="18"/>
      <c r="H20" s="19">
        <f>IF(OR(C20="",D20="",G20=""),"",G20*C20)</f>
      </c>
      <c r="I20" s="9"/>
      <c r="J20" s="1"/>
    </row>
    <row r="21" spans="1:10" ht="12.75">
      <c r="A21" s="1"/>
      <c r="B21" s="17"/>
      <c r="C21" s="20"/>
      <c r="D21" s="43"/>
      <c r="E21" s="44"/>
      <c r="F21" s="45"/>
      <c r="G21" s="24"/>
      <c r="H21" s="19"/>
      <c r="I21" s="9"/>
      <c r="J21" s="1"/>
    </row>
    <row r="22" spans="1:10" ht="12.75">
      <c r="A22" s="1"/>
      <c r="B22" s="17"/>
      <c r="C22" s="20"/>
      <c r="D22" s="43"/>
      <c r="E22" s="44"/>
      <c r="F22" s="45"/>
      <c r="G22" s="24"/>
      <c r="H22" s="19">
        <f aca="true" t="shared" si="0" ref="H22:H31">IF(OR(C22="",G22=""),"",G22*C22)</f>
      </c>
      <c r="I22" s="9"/>
      <c r="J22" s="1"/>
    </row>
    <row r="23" spans="1:10" ht="12.75">
      <c r="A23" s="1"/>
      <c r="B23" s="17"/>
      <c r="C23" s="20"/>
      <c r="D23" s="43"/>
      <c r="E23" s="44"/>
      <c r="F23" s="45"/>
      <c r="G23" s="24"/>
      <c r="H23" s="19"/>
      <c r="I23" s="9"/>
      <c r="J23" s="1"/>
    </row>
    <row r="24" spans="1:10" ht="12.75">
      <c r="A24" s="1"/>
      <c r="B24" s="17"/>
      <c r="C24" s="20"/>
      <c r="D24" s="43"/>
      <c r="E24" s="44"/>
      <c r="F24" s="45"/>
      <c r="G24" s="24"/>
      <c r="H24" s="19">
        <f t="shared" si="0"/>
      </c>
      <c r="I24" s="9"/>
      <c r="J24" s="1"/>
    </row>
    <row r="25" spans="1:10" ht="12.75">
      <c r="A25" s="1"/>
      <c r="B25" s="17"/>
      <c r="C25" s="20"/>
      <c r="D25" s="43"/>
      <c r="E25" s="44"/>
      <c r="F25" s="45"/>
      <c r="G25" s="24"/>
      <c r="H25" s="19"/>
      <c r="I25" s="9"/>
      <c r="J25" s="1"/>
    </row>
    <row r="26" spans="1:10" ht="12.75">
      <c r="A26" s="1"/>
      <c r="B26" s="17"/>
      <c r="C26" s="20"/>
      <c r="D26" s="43"/>
      <c r="E26" s="44"/>
      <c r="F26" s="45"/>
      <c r="G26" s="24"/>
      <c r="H26" s="19">
        <f t="shared" si="0"/>
      </c>
      <c r="I26" s="9"/>
      <c r="J26" s="1"/>
    </row>
    <row r="27" spans="1:10" ht="12.75">
      <c r="A27" s="1"/>
      <c r="B27" s="17"/>
      <c r="C27" s="20"/>
      <c r="D27" s="43"/>
      <c r="E27" s="44"/>
      <c r="F27" s="45"/>
      <c r="G27" s="24"/>
      <c r="H27" s="19"/>
      <c r="I27" s="9"/>
      <c r="J27" s="1"/>
    </row>
    <row r="28" spans="1:10" ht="12.75">
      <c r="A28" s="1"/>
      <c r="B28" s="17"/>
      <c r="C28" s="20"/>
      <c r="D28" s="21"/>
      <c r="E28" s="22"/>
      <c r="F28" s="23"/>
      <c r="G28" s="24"/>
      <c r="H28" s="19"/>
      <c r="I28" s="9"/>
      <c r="J28" s="1"/>
    </row>
    <row r="29" spans="1:10" ht="12.75">
      <c r="A29" s="1"/>
      <c r="B29" s="17"/>
      <c r="C29" s="20"/>
      <c r="D29" s="21"/>
      <c r="E29" s="22"/>
      <c r="F29" s="23"/>
      <c r="G29" s="24"/>
      <c r="H29" s="19"/>
      <c r="I29" s="9"/>
      <c r="J29" s="1"/>
    </row>
    <row r="30" spans="1:10" ht="12.75">
      <c r="A30" s="1"/>
      <c r="B30" s="17"/>
      <c r="C30" s="20"/>
      <c r="D30" s="43"/>
      <c r="E30" s="44"/>
      <c r="F30" s="45"/>
      <c r="G30" s="24"/>
      <c r="H30" s="19">
        <f t="shared" si="0"/>
      </c>
      <c r="I30" s="9"/>
      <c r="J30" s="1"/>
    </row>
    <row r="31" spans="1:10" ht="13.5" thickBot="1">
      <c r="A31" s="1"/>
      <c r="B31" s="17"/>
      <c r="C31" s="25"/>
      <c r="D31" s="46"/>
      <c r="E31" s="47"/>
      <c r="F31" s="48"/>
      <c r="G31" s="26"/>
      <c r="H31" s="27">
        <f t="shared" si="0"/>
      </c>
      <c r="I31" s="9"/>
      <c r="J31" s="1"/>
    </row>
    <row r="32" spans="1:10" ht="12.75">
      <c r="A32" s="1"/>
      <c r="B32" s="5"/>
      <c r="C32" s="6"/>
      <c r="D32" s="6"/>
      <c r="E32" s="6"/>
      <c r="F32" s="41" t="str">
        <f>IF(HLOOKUP(First,Totals,'[1]Calculations'!D12+1,0)="","",HLOOKUP(First,Totals,'[1]Calculations'!D12+1,0))</f>
        <v>Subtotal:</v>
      </c>
      <c r="G32" s="41"/>
      <c r="H32" s="28">
        <f>IF(HLOOKUP(Second,Totals,'[1]Calculations'!D12+1,0)="","",HLOOKUP(Second,Totals,'[1]Calculations'!D12+1,0))</f>
        <v>0</v>
      </c>
      <c r="I32" s="9"/>
      <c r="J32" s="1"/>
    </row>
    <row r="33" spans="1:10" ht="12.75">
      <c r="A33" s="1"/>
      <c r="B33" s="5"/>
      <c r="C33" s="6"/>
      <c r="D33" s="6"/>
      <c r="E33" s="6"/>
      <c r="F33" s="41" t="str">
        <f>IF(HLOOKUP(First,Totals,'[1]Calculations'!D13+1,0)="","",HLOOKUP(First,Totals,'[1]Calculations'!D13+1,0))</f>
        <v>Discount Rate (%):</v>
      </c>
      <c r="G33" s="41"/>
      <c r="H33" s="28"/>
      <c r="I33" s="9" t="s">
        <v>23</v>
      </c>
      <c r="J33" s="1"/>
    </row>
    <row r="34" spans="1:10" ht="12.75">
      <c r="A34" s="1"/>
      <c r="B34" s="5"/>
      <c r="C34" s="6"/>
      <c r="D34" s="6"/>
      <c r="E34" s="6"/>
      <c r="F34" s="41" t="str">
        <f>IF(HLOOKUP(First,Totals,'[1]Calculations'!D14+1,0)="","",HLOOKUP(First,Totals,'[1]Calculations'!D14+1,0))</f>
        <v>Discount Total:</v>
      </c>
      <c r="G34" s="41"/>
      <c r="H34" s="28"/>
      <c r="I34" s="9" t="s">
        <v>23</v>
      </c>
      <c r="J34" s="1"/>
    </row>
    <row r="35" spans="1:10" ht="12.75">
      <c r="A35" s="1"/>
      <c r="B35" s="5"/>
      <c r="C35" s="6"/>
      <c r="D35" s="6"/>
      <c r="E35" s="6"/>
      <c r="F35" s="41" t="str">
        <f>IF(HLOOKUP(First,Totals,'[1]Calculations'!D15+1,0)="","",HLOOKUP(First,Totals,'[1]Calculations'!D15+1,0))</f>
        <v>Subtotal:</v>
      </c>
      <c r="G35" s="41"/>
      <c r="H35" s="28">
        <f>IF(HLOOKUP(Second,Totals,'[1]Calculations'!D15+1,0)="","",HLOOKUP(Second,Totals,'[1]Calculations'!D15+1,0))</f>
        <v>0</v>
      </c>
      <c r="I35" s="9"/>
      <c r="J35" s="1"/>
    </row>
    <row r="36" spans="1:10" ht="12.75">
      <c r="A36" s="1"/>
      <c r="B36" s="5"/>
      <c r="C36" s="42" t="str">
        <f>IF(Written,WrittenForm,"")</f>
        <v>Total Due Only </v>
      </c>
      <c r="D36" s="42"/>
      <c r="E36" s="42"/>
      <c r="F36" s="41" t="str">
        <f>IF(HLOOKUP(First,Totals,'[1]Calculations'!D16+1,0)="","",HLOOKUP(First,Totals,'[1]Calculations'!D16+1,0))</f>
        <v>Sales Tax:</v>
      </c>
      <c r="G36" s="41"/>
      <c r="H36" s="28">
        <f>IF(HLOOKUP(Second,Totals,'[1]Calculations'!D16+1,0)="","",HLOOKUP(Second,Totals,'[1]Calculations'!D16+1,0))</f>
        <v>0</v>
      </c>
      <c r="I36" s="9"/>
      <c r="J36" s="1"/>
    </row>
    <row r="37" spans="1:10" ht="12.75">
      <c r="A37" s="1"/>
      <c r="B37" s="5"/>
      <c r="C37" s="42"/>
      <c r="D37" s="42"/>
      <c r="E37" s="42"/>
      <c r="F37" s="41" t="str">
        <f>IF(HLOOKUP(First,Totals,'[1]Calculations'!D17+1,0)="","",HLOOKUP(First,Totals,'[1]Calculations'!D17+1,0))</f>
        <v>Subtotal:</v>
      </c>
      <c r="G37" s="41"/>
      <c r="H37" s="28">
        <f>IF(HLOOKUP(Second,Totals,'[1]Calculations'!D17+1,0)="","",HLOOKUP(Second,Totals,'[1]Calculations'!D17+1,0))</f>
        <v>0</v>
      </c>
      <c r="I37" s="9"/>
      <c r="J37" s="1"/>
    </row>
    <row r="38" spans="1:10" ht="12.75">
      <c r="A38" s="1"/>
      <c r="B38" s="5"/>
      <c r="C38" s="42"/>
      <c r="D38" s="42"/>
      <c r="E38" s="42"/>
      <c r="F38" s="41" t="str">
        <f>IF(HLOOKUP(First,Totals,'[1]Calculations'!D18+1,0)="","",HLOOKUP(First,Totals,'[1]Calculations'!D18+1,0))</f>
        <v>Shipping&amp;Handling:</v>
      </c>
      <c r="G38" s="41"/>
      <c r="H38" s="28">
        <f>IF(HLOOKUP(Second,Totals,'[1]Calculations'!D18+1,0)="","",HLOOKUP(Second,Totals,'[1]Calculations'!D18+1,0))</f>
        <v>0</v>
      </c>
      <c r="I38" s="9" t="s">
        <v>23</v>
      </c>
      <c r="J38" s="1"/>
    </row>
    <row r="39" spans="1:10" ht="12.75">
      <c r="A39" s="1"/>
      <c r="B39" s="5"/>
      <c r="C39" s="42"/>
      <c r="D39" s="42"/>
      <c r="E39" s="42"/>
      <c r="F39" s="41" t="str">
        <f>IF(HLOOKUP(First,Totals,'[1]Calculations'!D19+1,0)="","",HLOOKUP(First,Totals,'[1]Calculations'!D19+1,0))</f>
        <v>Total Due:</v>
      </c>
      <c r="G39" s="41"/>
      <c r="H39" s="28"/>
      <c r="I39" s="9"/>
      <c r="J39" s="1"/>
    </row>
    <row r="40" spans="1:10" ht="12.75">
      <c r="A40" s="1"/>
      <c r="B40" s="5"/>
      <c r="C40" s="6"/>
      <c r="D40" s="6"/>
      <c r="E40" s="6"/>
      <c r="F40" s="6"/>
      <c r="G40" s="6"/>
      <c r="H40" s="15"/>
      <c r="I40" s="9"/>
      <c r="J40" s="1"/>
    </row>
    <row r="41" spans="1:10" ht="12.75">
      <c r="A41" s="1"/>
      <c r="B41" s="5"/>
      <c r="C41" s="29"/>
      <c r="D41" s="29"/>
      <c r="E41" s="29"/>
      <c r="F41" s="29"/>
      <c r="G41" s="29"/>
      <c r="H41" s="6"/>
      <c r="I41" s="9"/>
      <c r="J41" s="1"/>
    </row>
    <row r="42" spans="1:10" ht="15">
      <c r="A42" s="1"/>
      <c r="B42" s="5"/>
      <c r="C42" s="39" t="str">
        <f>"Balance Due "&amp;BalanceDue&amp;" Days after Delivery"</f>
        <v>Balance Due 15 Days after Delivery</v>
      </c>
      <c r="D42" s="39"/>
      <c r="E42" s="39"/>
      <c r="F42" s="39"/>
      <c r="G42" s="39"/>
      <c r="H42" s="39"/>
      <c r="I42" s="9"/>
      <c r="J42" s="1"/>
    </row>
    <row r="43" spans="1:10" ht="12.75">
      <c r="A43" s="1"/>
      <c r="B43" s="5"/>
      <c r="C43" s="40" t="str">
        <f>"Make all checks payable to ""R.ObregonCorp."</f>
        <v>Make all checks payable to "R.ObregonCorp.</v>
      </c>
      <c r="D43" s="40"/>
      <c r="E43" s="40"/>
      <c r="F43" s="40"/>
      <c r="G43" s="40"/>
      <c r="H43" s="40"/>
      <c r="I43" s="9"/>
      <c r="J43" s="1"/>
    </row>
    <row r="44" spans="1:10" ht="12.75">
      <c r="A44" s="1"/>
      <c r="B44" s="5"/>
      <c r="C44" s="40" t="s">
        <v>14</v>
      </c>
      <c r="D44" s="40"/>
      <c r="E44" s="40"/>
      <c r="F44" s="40"/>
      <c r="G44" s="40"/>
      <c r="H44" s="40"/>
      <c r="I44" s="9"/>
      <c r="J44" s="1"/>
    </row>
    <row r="45" spans="1:10" ht="15">
      <c r="A45" s="1"/>
      <c r="B45" s="5"/>
      <c r="C45" s="39" t="s">
        <v>15</v>
      </c>
      <c r="D45" s="39"/>
      <c r="E45" s="39"/>
      <c r="F45" s="39"/>
      <c r="G45" s="39"/>
      <c r="H45" s="39"/>
      <c r="I45" s="9"/>
      <c r="J45" s="1"/>
    </row>
    <row r="46" spans="1:10" ht="13.5" thickBot="1">
      <c r="A46" s="1"/>
      <c r="B46" s="30"/>
      <c r="C46" s="31"/>
      <c r="D46" s="31"/>
      <c r="E46" s="34" t="s">
        <v>24</v>
      </c>
      <c r="F46" s="31"/>
      <c r="G46" s="31"/>
      <c r="H46" s="31"/>
      <c r="I46" s="32"/>
      <c r="J46" s="1"/>
    </row>
    <row r="48" ht="12.75">
      <c r="B48" t="s">
        <v>25</v>
      </c>
    </row>
  </sheetData>
  <mergeCells count="43">
    <mergeCell ref="G3:H4"/>
    <mergeCell ref="C4:E4"/>
    <mergeCell ref="C5:E5"/>
    <mergeCell ref="C6:E6"/>
    <mergeCell ref="C7:E7"/>
    <mergeCell ref="C8:E8"/>
    <mergeCell ref="C11:E11"/>
    <mergeCell ref="F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F18:G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30:F30"/>
    <mergeCell ref="D31:F31"/>
    <mergeCell ref="F32:G32"/>
    <mergeCell ref="F33:G33"/>
    <mergeCell ref="F34:G34"/>
    <mergeCell ref="F35:G35"/>
    <mergeCell ref="C36:E39"/>
    <mergeCell ref="F36:G36"/>
    <mergeCell ref="F37:G37"/>
    <mergeCell ref="F38:G38"/>
    <mergeCell ref="F39:G39"/>
    <mergeCell ref="C42:H42"/>
    <mergeCell ref="C43:H43"/>
    <mergeCell ref="C44:H44"/>
    <mergeCell ref="C45:H45"/>
  </mergeCells>
  <hyperlinks>
    <hyperlink ref="C8" r:id="rId1" display="informacion@piteadofino.com"/>
    <hyperlink ref="E46" r:id="rId2" display="www.piteadofino.com"/>
  </hyperlinks>
  <printOptions/>
  <pageMargins left="0.75" right="0.75" top="1" bottom="1" header="0" footer="0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Invoice</dc:title>
  <dc:subject/>
  <dc:creator>OBREGON CORPORACION</dc:creator>
  <cp:keywords/>
  <dc:description/>
  <cp:lastModifiedBy>Luis Rey</cp:lastModifiedBy>
  <dcterms:created xsi:type="dcterms:W3CDTF">2012-01-08T20:45:15Z</dcterms:created>
  <dcterms:modified xsi:type="dcterms:W3CDTF">2012-01-23T15:47:19Z</dcterms:modified>
  <cp:category>Ivoices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